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firstSheet="3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<sst xmlns="http://schemas.openxmlformats.org/spreadsheetml/2006/main" count="328" uniqueCount="114">
  <si>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</si>
  <si>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</si>
  <si>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</si>
  <si>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</si>
  <si>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</si>
  <si>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</si>
  <si>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</si>
  <si>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</si>
  <si>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</si>
  <si>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</si>
  <si>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</si>
  <si>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</si>
  <si>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</si>
  <si>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</si>
  <si>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</si>
  <si>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</si>
  <si>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</si>
  <si>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</si>
  <si>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</si>
  <si>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</si>
  <si>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</si>
  <si>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</si>
  <si>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</si>
  <si>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</si>
  <si>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</si>
  <si>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</si>
  <si>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</si>
  <si>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</si>
  <si>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</si>
  <si>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</si>
  <si>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</si>
  <si>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</si>
  <si>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</si>
  <si>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</si>
  <si>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</si>
  <si>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</si>
  <si>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</si>
  <si>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</si>
  <si>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</si>
  <si>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</si>
  <si>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</si>
  <si>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</si>
  <si>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</si>
  <si>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</si>
  <si>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</si>
  <si>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</si>
  <si>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</si>
  <si>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</si>
  <si>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</si>
  <si>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</si>
  <si>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</si>
  <si>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</si>
  <si>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</si>
  <si>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</si>
  <si>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</si>
  <si>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</si>
  <si>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</si>
  <si>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</si>
  <si>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</si>
  <si>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</si>
  <si>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</si>
  <si>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</si>
  <si>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</si>
  <si>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</si>
  <si>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</si>
  <si>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</si>
  <si>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</si>
  <si>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</si>
  <si>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</si>
  <si>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</si>
  <si>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</si>
  <si>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</si>
  <si>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</si>
  <si>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</si>
  <si>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</si>
  <si>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</si>
  <si>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</si>
  <si>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</si>
  <si>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</si>
  <si>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</si>
  <si>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</si>
  <si>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</si>
  <si>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</si>
  <si>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</si>
  <si>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</si>
  <si>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</si>
  <si>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</si>
  <si>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</si>
  <si>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</si>
  <si>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</si>
  <si>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</si>
  <si>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</si>
  <si>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</si>
  <si>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</si>
  <si>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</si>
  <si>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</si>
  <si>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</si>
  <si>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</si>
  <si>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</si>
  <si>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</si>
  <si>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</si>
  <si>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</si>
  <si>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</si>
  <si>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</si>
  <si>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</si>
  <si>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</si>
  <si>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</si>
  <si>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</si>
  <si>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</si>
  <si>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21.08.2019</t>
  </si>
  <si>
    <r>
      <t xml:space="preserve">станом на 21.08.2019р.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</si>
  <si>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</si>
  <si>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</si>
  <si>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21.08.2019р. 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</si>
</sst>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1.2"/>
      <color indexed="8"/>
      <name val="Times New Roman"/>
      <family val="0"/>
    </font>
    <font>
      <sz val="2.15"/>
      <color indexed="8"/>
      <name val="Times New Roman"/>
      <family val="0"/>
    </font>
    <font>
      <sz val="3.05"/>
      <color indexed="8"/>
      <name val="Times New Roman"/>
      <family val="0"/>
    </font>
    <font>
      <sz val="5.2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1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45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46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4" xfId="0" applyNumberFormat="1" applyFont="1" applyBorder="1" applyAlignment="1">
      <alignment horizontal="center" vertical="center"/>
    </xf>
    <xf numFmtId="193" fontId="16" fillId="0" borderId="47" xfId="0" applyNumberFormat="1" applyFont="1" applyBorder="1" applyAlignment="1">
      <alignment horizontal="center" vertical="center"/>
    </xf>
    <xf numFmtId="193" fontId="2" fillId="0" borderId="48" xfId="0" applyNumberFormat="1" applyFont="1" applyBorder="1" applyAlignment="1">
      <alignment horizontal="center"/>
    </xf>
    <xf numFmtId="193" fontId="2" fillId="0" borderId="49" xfId="0" applyNumberFormat="1" applyFont="1" applyBorder="1" applyAlignment="1">
      <alignment horizontal="center"/>
    </xf>
    <xf numFmtId="193" fontId="11" fillId="0" borderId="50" xfId="0" applyNumberFormat="1" applyFont="1" applyBorder="1" applyAlignment="1">
      <alignment horizontal="center"/>
    </xf>
    <xf numFmtId="193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5075"/>
          <c:w val="0.975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33530"/>
        <c:crosses val="autoZero"/>
        <c:auto val="0"/>
        <c:lblOffset val="100"/>
        <c:tickLblSkip val="1"/>
        <c:noMultiLvlLbl val="0"/>
      </c:catAx>
      <c:valAx>
        <c:axId val="453335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197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52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2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9202235"/>
        <c:axId val="40166932"/>
      </c:bar3D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0223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.31675"/>
          <c:w val="0.141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37284"/>
        <c:crosses val="autoZero"/>
        <c:auto val="0"/>
        <c:lblOffset val="100"/>
        <c:tickLblSkip val="1"/>
        <c:noMultiLvlLbl val="0"/>
      </c:catAx>
      <c:valAx>
        <c:axId val="4813728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85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075"/>
          <c:w val="0.974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05902"/>
        <c:crosses val="autoZero"/>
        <c:auto val="0"/>
        <c:lblOffset val="100"/>
        <c:tickLblSkip val="1"/>
        <c:noMultiLvlLbl val="0"/>
      </c:catAx>
      <c:valAx>
        <c:axId val="680590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823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5075"/>
          <c:w val="0.973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 val="autoZero"/>
        <c:auto val="0"/>
        <c:lblOffset val="100"/>
        <c:tickLblSkip val="1"/>
        <c:noMultiLvlLbl val="0"/>
      </c:catAx>
      <c:valAx>
        <c:axId val="1440716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295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2555577"/>
        <c:axId val="26129282"/>
      </c:lineChart>
      <c:dateAx>
        <c:axId val="625555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12928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"/>
          <c:w val="0.969"/>
          <c:h val="0.844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3836947"/>
        <c:axId val="36097068"/>
      </c:lineChart>
      <c:dateAx>
        <c:axId val="338369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706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09706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25"/>
          <c:w val="0.671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56438157"/>
        <c:axId val="38181366"/>
      </c:lineChart>
      <c:dateAx>
        <c:axId val="564381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8136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18136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3815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5825"/>
          <c:w val="0.969"/>
          <c:h val="0.84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8087975"/>
        <c:axId val="5682912"/>
      </c:lineChart>
      <c:dateAx>
        <c:axId val="80879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29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8291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8797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3"/>
          <c:w val="0.671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21.08.2019</a:t>
            </a:r>
          </a:p>
        </c:rich>
      </c:tx>
      <c:layout>
        <c:manualLayout>
          <c:xMode val="factor"/>
          <c:yMode val="factor"/>
          <c:x val="0.065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5"/>
          <c:y val="0.10975"/>
          <c:w val="0.8377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1146209"/>
        <c:axId val="57662698"/>
      </c:bar3D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4620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403"/>
          <c:w val="0.077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314950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530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19050</xdr:rowOff>
    </xdr:from>
    <xdr:to>
      <xdr:col>16</xdr:col>
      <xdr:colOff>95250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95250" y="5191125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95250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4483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95250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800600"/>
        <a:ext cx="11677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60070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276850"/>
        <a:ext cx="11677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30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865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342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865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34275" y="1352550"/>
          <a:ext cx="115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1205739,5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серпень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-61754,1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387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серпень 2019р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101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821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-68447,0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679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8012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1.56</v>
          </cell>
          <cell r="K6">
            <v>15549072.309999999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.7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0.00156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15549.07231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12" width="9.25390625" style="15" customWidth="1"/>
    <col min="13" max="13" width="9.753906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6.2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.75" hidden="1"/>
    <row r="20" spans="1:13" ht="12.75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.75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.7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.7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.7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.7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.7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.7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0.00156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15549.07231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B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.75" thickBot="1">
      <c r="A2" s="140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110</v>
      </c>
      <c r="S2" s="144"/>
      <c r="T2" s="144"/>
      <c r="U2" s="144"/>
      <c r="V2" s="144"/>
      <c r="W2" s="145"/>
    </row>
    <row r="3" spans="1:23" ht="79.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7698.851428571428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7698.9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7698.9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7698.9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7698.9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7698.9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7698.9</v>
      </c>
      <c r="R10" s="71">
        <v>0</v>
      </c>
      <c r="S10" s="72">
        <v>0</v>
      </c>
      <c r="T10" s="70">
        <v>3.7</v>
      </c>
      <c r="U10" s="111">
        <v>0</v>
      </c>
      <c r="V10" s="112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7698.9</v>
      </c>
      <c r="R11" s="69">
        <v>0</v>
      </c>
      <c r="S11" s="65">
        <v>0</v>
      </c>
      <c r="T11" s="70">
        <v>6.4</v>
      </c>
      <c r="U11" s="111">
        <v>0</v>
      </c>
      <c r="V11" s="112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7698.9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7698.9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7698.9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7698.9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12.8</v>
      </c>
      <c r="K16" s="78">
        <v>0</v>
      </c>
      <c r="L16" s="78">
        <v>0</v>
      </c>
      <c r="M16" s="65">
        <f t="shared" si="0"/>
        <v>89.1599999999995</v>
      </c>
      <c r="N16" s="65">
        <v>10003.32</v>
      </c>
      <c r="O16" s="72">
        <v>7500</v>
      </c>
      <c r="P16" s="3">
        <f t="shared" si="1"/>
        <v>1.3337759999999999</v>
      </c>
      <c r="Q16" s="2">
        <v>7698.9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43697</v>
      </c>
      <c r="B17" s="65">
        <v>4756.16</v>
      </c>
      <c r="C17" s="70">
        <v>31.04</v>
      </c>
      <c r="D17" s="106">
        <v>31.04</v>
      </c>
      <c r="E17" s="106">
        <f t="shared" si="2"/>
        <v>0</v>
      </c>
      <c r="F17" s="78">
        <v>54.39</v>
      </c>
      <c r="G17" s="78">
        <v>790.37</v>
      </c>
      <c r="H17" s="65">
        <v>1075.27</v>
      </c>
      <c r="I17" s="78">
        <v>30.82</v>
      </c>
      <c r="J17" s="78">
        <v>11.31</v>
      </c>
      <c r="K17" s="78">
        <v>0</v>
      </c>
      <c r="L17" s="78">
        <v>0</v>
      </c>
      <c r="M17" s="65">
        <f t="shared" si="0"/>
        <v>16.44000000000016</v>
      </c>
      <c r="N17" s="65">
        <v>6765.8</v>
      </c>
      <c r="O17" s="65">
        <v>7200</v>
      </c>
      <c r="P17" s="3">
        <f t="shared" si="1"/>
        <v>0.9396944444444445</v>
      </c>
      <c r="Q17" s="2">
        <v>7698.9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7698.9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7698.9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7698.9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7698.9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7698.9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7698.9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7698.9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61131.48000000001</v>
      </c>
      <c r="C25" s="85">
        <f t="shared" si="4"/>
        <v>702.77</v>
      </c>
      <c r="D25" s="107">
        <f t="shared" si="4"/>
        <v>702.77</v>
      </c>
      <c r="E25" s="107">
        <f t="shared" si="4"/>
        <v>0</v>
      </c>
      <c r="F25" s="85">
        <f t="shared" si="4"/>
        <v>1253.5600000000002</v>
      </c>
      <c r="G25" s="85">
        <f t="shared" si="4"/>
        <v>4926.69</v>
      </c>
      <c r="H25" s="85">
        <f t="shared" si="4"/>
        <v>36102.009999999995</v>
      </c>
      <c r="I25" s="85">
        <f t="shared" si="4"/>
        <v>1253.5599999999997</v>
      </c>
      <c r="J25" s="85">
        <f t="shared" si="4"/>
        <v>363.94999999999993</v>
      </c>
      <c r="K25" s="85">
        <f t="shared" si="4"/>
        <v>822.9</v>
      </c>
      <c r="L25" s="85">
        <f t="shared" si="4"/>
        <v>427.8</v>
      </c>
      <c r="M25" s="84">
        <f t="shared" si="4"/>
        <v>799.2000000000006</v>
      </c>
      <c r="N25" s="84">
        <f t="shared" si="4"/>
        <v>107783.92</v>
      </c>
      <c r="O25" s="84">
        <f t="shared" si="4"/>
        <v>173300</v>
      </c>
      <c r="P25" s="86">
        <f>N25/O25</f>
        <v>0.6219499134448933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28">
        <f>SUM(U4:U24)</f>
        <v>2</v>
      </c>
      <c r="V25" s="129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43698</v>
      </c>
      <c r="S30" s="131">
        <v>0.00156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43698</v>
      </c>
      <c r="S40" s="120">
        <v>15549.07231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27">
      <selection activeCell="I55" sqref="I55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11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20"/>
      <c r="B26" s="157" t="s">
        <v>111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112</v>
      </c>
      <c r="P27" s="161"/>
    </row>
    <row r="28" spans="1:16" ht="30.75" customHeight="1">
      <c r="A28" s="151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серпень!S40</f>
        <v>15549.07231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3536.46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5251.74</v>
      </c>
      <c r="N29" s="47">
        <f>M29-L29</f>
        <v>-96867.26</v>
      </c>
      <c r="O29" s="162">
        <f>серпень!S30</f>
        <v>0.00156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713997.73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110861.86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225069.58000000002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26777.2</v>
      </c>
      <c r="C51" s="28">
        <v>26705.35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66753.68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23586.319999999992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1179979.22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6.2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3536.46</v>
      </c>
    </row>
    <row r="61" spans="1:3" ht="26.2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dohod1</cp:lastModifiedBy>
  <cp:lastPrinted>2019-07-24T09:11:41Z</cp:lastPrinted>
  <dcterms:created xsi:type="dcterms:W3CDTF">2006-11-30T08:16:02Z</dcterms:created>
  <dcterms:modified xsi:type="dcterms:W3CDTF">2019-08-21T13:33:25Z</dcterms:modified>
  <cp:category/>
  <cp:version/>
  <cp:contentType/>
  <cp:contentStatus/>
</cp:coreProperties>
</file>